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V:\GEFIN\Contabilidade\_Demonstrativos\_Balanço\2025\EXOINV\"/>
    </mc:Choice>
  </mc:AlternateContent>
  <xr:revisionPtr revIDLastSave="0" documentId="13_ncr:1_{137C3FAF-A028-48A6-9DC6-197F73BA5F2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L5" i="1"/>
  <c r="L8" i="1" s="1"/>
  <c r="L6" i="1"/>
  <c r="I6" i="1" l="1"/>
  <c r="I8" i="1" s="1"/>
  <c r="H7" i="1" l="1"/>
  <c r="H8" i="1" s="1"/>
  <c r="K7" i="1" l="1"/>
  <c r="K6" i="1"/>
  <c r="K5" i="1"/>
  <c r="K8" i="1" l="1"/>
</calcChain>
</file>

<file path=xl/sharedStrings.xml><?xml version="1.0" encoding="utf-8"?>
<sst xmlns="http://schemas.openxmlformats.org/spreadsheetml/2006/main" count="29" uniqueCount="21">
  <si>
    <t>Função de governo</t>
  </si>
  <si>
    <t>Empresa</t>
  </si>
  <si>
    <t>Fonte de Financiamento</t>
  </si>
  <si>
    <t>Suplementação (B)</t>
  </si>
  <si>
    <t>Cancelamento ( C)</t>
  </si>
  <si>
    <t>Dotação Inicial¹ (A)</t>
  </si>
  <si>
    <t>Investimentos realizados (até a data de referência)²                             (E)</t>
  </si>
  <si>
    <t>Dotação atualizada (D=(A+B-C))</t>
  </si>
  <si>
    <t>Ação</t>
  </si>
  <si>
    <t>35203 - COMPANHIA DE TRANSPORTES URBANOS DA GRANDE VITÓRIA</t>
  </si>
  <si>
    <t>1281 - RECURSOS PRÓPRIOS</t>
  </si>
  <si>
    <t>35 - SECRETARIA DE ESTADO DE MOBILIDADE E INFRAESTRUTURA</t>
  </si>
  <si>
    <t>1280 - AUMENTO DO PATRIMÔNIO LÍQUIDO</t>
  </si>
  <si>
    <t xml:space="preserve">26 - TRANSPORTE </t>
  </si>
  <si>
    <t>Órgão Setorial</t>
  </si>
  <si>
    <t>Data de Referência:</t>
  </si>
  <si>
    <t>5505 - MODERNIZAÇÃO E REAPARELHAMENTO DA CETURB-ES</t>
  </si>
  <si>
    <t xml:space="preserve"> 1144 - AMPLIAÇÃO E ADEQUAÇÃO TERMINAIS URBANOS DE INTEGRAÇÃO E SEDE DA CETURB-ES</t>
  </si>
  <si>
    <t>TOTAL</t>
  </si>
  <si>
    <t>CETURB -ES</t>
  </si>
  <si>
    <t>Orçamento de Investimento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</si>
</sst>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left" vertical="justify"/>
    </xf>
    <xf numFmtId="4" fontId="0" fillId="0" borderId="0" xfId="0" applyNumberFormat="1"/>
    <xf numFmtId="0" fontId="0" fillId="0" borderId="2" xfId="0" applyBorder="1" applyAlignment="1">
      <alignment wrapText="1"/>
    </xf>
    <xf numFmtId="4" fontId="0" fillId="0" borderId="1" xfId="0" applyNumberFormat="1" applyBorder="1" applyAlignment="1">
      <alignment vertical="justify"/>
    </xf>
    <xf numFmtId="0" fontId="2" fillId="0" borderId="1" xfId="0" applyFont="1" applyBorder="1" applyAlignment="1">
      <alignment horizontal="left" vertical="justify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wrapText="1"/>
    </xf>
    <xf numFmtId="0" fontId="1" fillId="0" borderId="1" xfId="0" applyFont="1" applyBorder="1" applyAlignment="1">
      <alignment horizontal="left" vertical="justify"/>
    </xf>
    <xf numFmtId="4" fontId="1" fillId="0" borderId="1" xfId="0" applyNumberFormat="1" applyFont="1" applyBorder="1" applyAlignment="1">
      <alignment vertical="justify"/>
    </xf>
    <xf numFmtId="14" fontId="1" fillId="0" borderId="2" xfId="0" applyNumberFormat="1" applyFont="1" applyBorder="1" applyAlignment="1">
      <alignment horizontal="left" wrapText="1"/>
    </xf>
    <xf numFmtId="0" fontId="1" fillId="0" borderId="1" xfId="0" applyFont="1" applyBorder="1" applyAlignment="1">
      <alignment horizontal="center" vertical="justify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N9"/>
  <sheetViews>
    <sheetView showGridLines="0" tabSelected="1" zoomScale="90" zoomScaleNormal="90" workbookViewId="0">
      <selection activeCell="J8" sqref="J8"/>
    </sheetView>
  </sheetViews>
  <sheetFormatPr defaultRowHeight="15" x14ac:dyDescent="0.25"/>
  <cols>
    <col min="1" max="1" width="5.85546875" customWidth="1"/>
    <col min="2" max="2" width="0" hidden="1" customWidth="1"/>
    <col min="3" max="3" width="33.85546875" customWidth="1"/>
    <col min="4" max="4" width="41.28515625" customWidth="1"/>
    <col min="5" max="5" width="15.85546875" customWidth="1"/>
    <col min="6" max="6" width="31.140625" customWidth="1"/>
    <col min="7" max="7" width="20" customWidth="1"/>
    <col min="8" max="8" width="14.5703125" bestFit="1" customWidth="1"/>
    <col min="9" max="9" width="14.85546875" customWidth="1"/>
    <col min="10" max="10" width="13.85546875" bestFit="1" customWidth="1"/>
    <col min="11" max="11" width="17.42578125" customWidth="1"/>
    <col min="12" max="12" width="20.140625" customWidth="1"/>
    <col min="13" max="13" width="255.7109375" bestFit="1" customWidth="1"/>
  </cols>
  <sheetData>
    <row r="1" spans="2:12" x14ac:dyDescent="0.25">
      <c r="C1" s="17" t="s">
        <v>19</v>
      </c>
      <c r="D1" s="17"/>
      <c r="E1" s="17"/>
      <c r="F1" s="17"/>
      <c r="G1" s="17"/>
      <c r="H1" s="17"/>
      <c r="I1" s="17"/>
      <c r="J1" s="17"/>
      <c r="K1" s="17"/>
      <c r="L1" s="17"/>
    </row>
    <row r="2" spans="2:12" x14ac:dyDescent="0.25">
      <c r="C2" s="18" t="s">
        <v>20</v>
      </c>
      <c r="D2" s="18"/>
      <c r="E2" s="18"/>
      <c r="F2" s="18"/>
      <c r="G2" s="18"/>
      <c r="H2" s="18"/>
      <c r="I2" s="18"/>
      <c r="J2" s="18"/>
      <c r="K2" s="18"/>
      <c r="L2" s="18"/>
    </row>
    <row r="3" spans="2:12" x14ac:dyDescent="0.25">
      <c r="C3" s="12" t="s">
        <v>15</v>
      </c>
      <c r="D3" s="15">
        <v>46022</v>
      </c>
      <c r="E3" s="4"/>
      <c r="F3" s="4"/>
      <c r="G3" s="4"/>
      <c r="H3" s="4"/>
      <c r="I3" s="4"/>
      <c r="J3" s="4"/>
      <c r="K3" s="4"/>
      <c r="L3" s="4"/>
    </row>
    <row r="4" spans="2:12" ht="60" x14ac:dyDescent="0.25">
      <c r="C4" s="7" t="s">
        <v>1</v>
      </c>
      <c r="D4" s="7" t="s">
        <v>14</v>
      </c>
      <c r="E4" s="8" t="s">
        <v>0</v>
      </c>
      <c r="F4" s="9" t="s">
        <v>8</v>
      </c>
      <c r="G4" s="8" t="s">
        <v>2</v>
      </c>
      <c r="H4" s="8" t="s">
        <v>5</v>
      </c>
      <c r="I4" s="10" t="s">
        <v>3</v>
      </c>
      <c r="J4" s="11" t="s">
        <v>4</v>
      </c>
      <c r="K4" s="10" t="s">
        <v>7</v>
      </c>
      <c r="L4" s="10" t="s">
        <v>6</v>
      </c>
    </row>
    <row r="5" spans="2:12" ht="43.5" customHeight="1" x14ac:dyDescent="0.25">
      <c r="B5">
        <v>30206</v>
      </c>
      <c r="C5" s="2" t="s">
        <v>9</v>
      </c>
      <c r="D5" s="2" t="s">
        <v>11</v>
      </c>
      <c r="E5" s="2" t="s">
        <v>13</v>
      </c>
      <c r="F5" s="6" t="s">
        <v>16</v>
      </c>
      <c r="G5" s="2" t="s">
        <v>10</v>
      </c>
      <c r="H5" s="5">
        <v>1500000</v>
      </c>
      <c r="I5" s="5">
        <v>0</v>
      </c>
      <c r="J5" s="5">
        <v>0</v>
      </c>
      <c r="K5" s="5">
        <f>H5+I5-J5</f>
        <v>1500000</v>
      </c>
      <c r="L5" s="5">
        <f>494998+1420+28897.6+44881+4785+3190+6021.74+57699.98+4601.4+2215</f>
        <v>648709.72</v>
      </c>
    </row>
    <row r="6" spans="2:12" ht="45" customHeight="1" x14ac:dyDescent="0.25">
      <c r="B6">
        <v>35203</v>
      </c>
      <c r="C6" s="2" t="s">
        <v>9</v>
      </c>
      <c r="D6" s="2" t="s">
        <v>11</v>
      </c>
      <c r="E6" s="2" t="s">
        <v>13</v>
      </c>
      <c r="F6" s="6" t="s">
        <v>16</v>
      </c>
      <c r="G6" s="2" t="s">
        <v>12</v>
      </c>
      <c r="H6" s="5">
        <v>15000</v>
      </c>
      <c r="I6" s="5">
        <f>12450000+1203321.35</f>
        <v>13653321.35</v>
      </c>
      <c r="J6" s="5">
        <v>0</v>
      </c>
      <c r="K6" s="5">
        <f>H6+I6-J6</f>
        <v>13668321.35</v>
      </c>
      <c r="L6" s="5">
        <f>1224028.31+14888.9+130147.8+13661.93+70997.72+7452.8+275247.44+105022.36</f>
        <v>1841447.26</v>
      </c>
    </row>
    <row r="7" spans="2:12" ht="60" x14ac:dyDescent="0.25">
      <c r="B7">
        <v>36202</v>
      </c>
      <c r="C7" s="2" t="s">
        <v>9</v>
      </c>
      <c r="D7" s="2" t="s">
        <v>11</v>
      </c>
      <c r="E7" s="2" t="s">
        <v>13</v>
      </c>
      <c r="F7" s="6" t="s">
        <v>17</v>
      </c>
      <c r="G7" s="2" t="s">
        <v>12</v>
      </c>
      <c r="H7" s="5">
        <f>15000+20000</f>
        <v>35000</v>
      </c>
      <c r="I7" s="5">
        <v>0</v>
      </c>
      <c r="J7" s="5">
        <v>0</v>
      </c>
      <c r="K7" s="5">
        <f>H7+I7-J7</f>
        <v>35000</v>
      </c>
      <c r="L7" s="5">
        <v>0</v>
      </c>
    </row>
    <row r="8" spans="2:12" s="1" customFormat="1" ht="42.75" customHeight="1" x14ac:dyDescent="0.25">
      <c r="B8" s="1">
        <v>36202</v>
      </c>
      <c r="C8" s="13"/>
      <c r="D8" s="13"/>
      <c r="E8" s="13"/>
      <c r="F8" s="13"/>
      <c r="G8" s="16" t="s">
        <v>18</v>
      </c>
      <c r="H8" s="14">
        <f>SUM(H5:H7)</f>
        <v>1550000</v>
      </c>
      <c r="I8" s="14">
        <f t="shared" ref="I8:L8" si="0">SUM(I5:I7)</f>
        <v>13653321.35</v>
      </c>
      <c r="J8" s="14">
        <f t="shared" si="0"/>
        <v>0</v>
      </c>
      <c r="K8" s="14">
        <f t="shared" si="0"/>
        <v>15203321.35</v>
      </c>
      <c r="L8" s="14">
        <f t="shared" si="0"/>
        <v>2490156.98</v>
      </c>
    </row>
    <row r="9" spans="2:12" x14ac:dyDescent="0.25">
      <c r="I9" s="3"/>
    </row>
  </sheetData>
  <mergeCells count="2">
    <mergeCell ref="C1:L1"/>
    <mergeCell ref="C2:L2"/>
  </mergeCells>
  <printOptions horizontalCentered="1"/>
  <pageMargins left="0.3" right="0.28000000000000003" top="0.78740157480314965" bottom="0.78740157480314965" header="0.31496062992125984" footer="0.31496062992125984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 Machado Barreto Fontao</dc:creator>
  <cp:lastModifiedBy>Rubem Costa</cp:lastModifiedBy>
  <cp:lastPrinted>2026-06-15T16:23:37Z</cp:lastPrinted>
  <dcterms:created xsi:type="dcterms:W3CDTF">2022-02-23T13:23:43Z</dcterms:created>
  <dcterms:modified xsi:type="dcterms:W3CDTF">2026-06-15T16:23:50Z</dcterms:modified>
</cp:coreProperties>
</file>