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V:\TROCAS\1 PERMANENTE\Para Wesley\FRETAMENTO 2025- ALTERAÇÕES SITE\"/>
    </mc:Choice>
  </mc:AlternateContent>
  <xr:revisionPtr revIDLastSave="0" documentId="8_{90C47DB7-D8AA-4E6D-9393-7EC9BEFF6C9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Plan1!$B$2:$G$22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G6" i="1" l="1"/>
  <c r="C7" i="1" s="1"/>
</calcChain>
</file>

<file path=xl/sharedStrings.xml><?xml version="1.0" encoding="utf-8"?>
<sst xmlns="http://schemas.openxmlformats.org/spreadsheetml/2006/main" count="23" uniqueCount="19">
  <si>
    <t>CAPACIDADE DO VEÍCULO (LUGARES)</t>
  </si>
  <si>
    <t>VALOR DO CAPITAL SOCIAL (VALOR R$ / VEÍCULO)</t>
  </si>
  <si>
    <t>ATÉ 10</t>
  </si>
  <si>
    <t>11 A 16</t>
  </si>
  <si>
    <t>17 A 28</t>
  </si>
  <si>
    <t>ACIMA DE 28</t>
  </si>
  <si>
    <t>MÁXIMO EXÍVEL</t>
  </si>
  <si>
    <t>VRTE´S / VEÍCULO</t>
  </si>
  <si>
    <t>CAPITAL SOCIAL MÍNIMO CALCULADO</t>
  </si>
  <si>
    <t>Tabela de Valor do Capital Social por Veículo e Capacidade</t>
  </si>
  <si>
    <t>Digitar no campo laranja o valor atual do Capital Social da empresa</t>
  </si>
  <si>
    <t>Não preencher este campo verde. Será preenchido automaticamente com o valor do Capital Social necessário, de acordo com a quantidade de veículos e capacidades informadas.</t>
  </si>
  <si>
    <t>Digite o Capital Social atual da empresa (R$):</t>
  </si>
  <si>
    <t>Capacidade do Veículo (lugares)</t>
  </si>
  <si>
    <t>Digite a Quantidade de Veículos da empresa por capacidade</t>
  </si>
  <si>
    <t>SITUAÇÃO DO CAPITAL SOCIAL</t>
  </si>
  <si>
    <t xml:space="preserve">Digitar nos campos amarelos as quantidades de veículos cadastrados na CETURB por capacidade. </t>
  </si>
  <si>
    <t>COMO CALCULAR O VALOR DO CAPITAL SOCIAL MÍNIMO DA EMPRESA EM RELAÇÃO A QUANTIDADE DE VEÍCULOS INCLUIDOS NA FROTA CADASTRADA NA CETURB/ES - 2024:</t>
  </si>
  <si>
    <t>VRTE 2024=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</si>
</sst>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 Black"/>
      <family val="2"/>
    </font>
    <font>
      <sz val="12"/>
      <color theme="1"/>
      <name val="Arial Black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4D515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0" fillId="4" borderId="0" xfId="0" applyFill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4" fontId="0" fillId="4" borderId="0" xfId="0" applyNumberForma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4" borderId="0" xfId="0" applyNumberFormat="1" applyFont="1" applyFill="1" applyAlignment="1">
      <alignment horizontal="center" vertical="center"/>
    </xf>
    <xf numFmtId="4" fontId="4" fillId="4" borderId="0" xfId="0" applyNumberFormat="1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3" fontId="0" fillId="3" borderId="3" xfId="0" applyNumberFormat="1" applyFill="1" applyBorder="1" applyAlignment="1">
      <alignment horizontal="center" vertical="center"/>
    </xf>
    <xf numFmtId="3" fontId="4" fillId="4" borderId="0" xfId="0" applyNumberFormat="1" applyFont="1" applyFill="1" applyAlignment="1">
      <alignment horizontal="left" vertical="center"/>
    </xf>
    <xf numFmtId="3" fontId="4" fillId="5" borderId="3" xfId="0" applyNumberFormat="1" applyFon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3" fontId="0" fillId="4" borderId="0" xfId="0" applyNumberFormat="1" applyFill="1" applyAlignment="1">
      <alignment horizontal="left" vertical="center"/>
    </xf>
    <xf numFmtId="3" fontId="0" fillId="4" borderId="0" xfId="0" applyNumberFormat="1" applyFill="1" applyAlignment="1">
      <alignment horizontal="left" vertical="top" wrapText="1"/>
    </xf>
    <xf numFmtId="164" fontId="2" fillId="5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3" fontId="5" fillId="2" borderId="3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0" fontId="7" fillId="0" borderId="0" xfId="0" applyFont="1" applyAlignment="1">
      <alignment horizontal="right"/>
    </xf>
    <xf numFmtId="4" fontId="5" fillId="0" borderId="1" xfId="0" applyNumberFormat="1" applyFont="1" applyBorder="1" applyAlignment="1">
      <alignment horizontal="center" vertical="center"/>
    </xf>
    <xf numFmtId="3" fontId="0" fillId="4" borderId="0" xfId="0" applyNumberFormat="1" applyFill="1" applyAlignment="1">
      <alignment vertical="top" wrapText="1"/>
    </xf>
    <xf numFmtId="0" fontId="9" fillId="0" borderId="0" xfId="0" applyFont="1"/>
    <xf numFmtId="0" fontId="3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3" fontId="6" fillId="4" borderId="13" xfId="0" applyNumberFormat="1" applyFont="1" applyFill="1" applyBorder="1" applyAlignment="1">
      <alignment horizontal="center" vertical="center"/>
    </xf>
    <xf numFmtId="3" fontId="6" fillId="4" borderId="14" xfId="0" applyNumberFormat="1" applyFont="1" applyFill="1" applyBorder="1" applyAlignment="1">
      <alignment horizontal="center" vertical="center"/>
    </xf>
    <xf numFmtId="3" fontId="6" fillId="4" borderId="15" xfId="0" applyNumberFormat="1" applyFont="1" applyFill="1" applyBorder="1" applyAlignment="1">
      <alignment horizontal="center" vertical="center"/>
    </xf>
    <xf numFmtId="3" fontId="0" fillId="4" borderId="16" xfId="0" applyNumberFormat="1" applyFill="1" applyBorder="1" applyAlignment="1">
      <alignment horizontal="left" vertical="center" wrapText="1"/>
    </xf>
    <xf numFmtId="3" fontId="0" fillId="4" borderId="0" xfId="0" applyNumberFormat="1" applyFill="1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1495424</xdr:colOff>
      <xdr:row>0</xdr:row>
      <xdr:rowOff>38100</xdr:rowOff>
    </xdr:from>
    <xdr:to>
      <xdr:col>5</xdr:col>
      <xdr:colOff>1165067</xdr:colOff>
      <xdr:row>0</xdr:row>
      <xdr:rowOff>657224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5024" y="38100"/>
          <a:ext cx="7861143" cy="619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2"/>
  <sheetViews>
    <sheetView tabSelected="1" workbookViewId="0">
      <selection activeCell="G18" sqref="G18"/>
    </sheetView>
  </sheetViews>
  <sheetFormatPr defaultRowHeight="15" x14ac:dyDescent="0.25"/>
  <cols>
    <col min="2" max="2" width="60.7109375" customWidth="1"/>
    <col min="3" max="6" width="20.7109375" customWidth="1"/>
    <col min="7" max="7" width="23.85546875" customWidth="1"/>
  </cols>
  <sheetData>
    <row r="1" spans="2:8" ht="61.5" customHeight="1" x14ac:dyDescent="0.25">
      <c r="B1" s="49"/>
      <c r="C1" s="49"/>
      <c r="D1" s="49"/>
      <c r="E1" s="49"/>
      <c r="F1" s="49"/>
      <c r="G1" s="49"/>
    </row>
    <row r="2" spans="2:8" ht="60" customHeight="1" thickBot="1" x14ac:dyDescent="0.3">
      <c r="B2" s="42" t="s">
        <v>17</v>
      </c>
      <c r="C2" s="42"/>
      <c r="D2" s="42"/>
      <c r="E2" s="42"/>
      <c r="F2" s="42"/>
      <c r="G2" s="42"/>
    </row>
    <row r="3" spans="2:8" ht="24.95" customHeight="1" thickTop="1" thickBot="1" x14ac:dyDescent="0.3">
      <c r="B3" s="29" t="s">
        <v>12</v>
      </c>
      <c r="C3" s="25"/>
      <c r="D3" s="14"/>
      <c r="E3" s="14"/>
      <c r="F3" s="14"/>
      <c r="G3" s="15"/>
    </row>
    <row r="4" spans="2:8" ht="24.95" customHeight="1" thickTop="1" x14ac:dyDescent="0.25">
      <c r="B4" s="16"/>
      <c r="C4" s="18"/>
      <c r="D4" s="9"/>
      <c r="E4" s="9"/>
      <c r="F4" s="10"/>
      <c r="G4" s="17"/>
    </row>
    <row r="5" spans="2:8" ht="31.5" customHeight="1" thickBot="1" x14ac:dyDescent="0.3">
      <c r="B5" s="30" t="s">
        <v>13</v>
      </c>
      <c r="C5" s="31" t="s">
        <v>2</v>
      </c>
      <c r="D5" s="31" t="s">
        <v>3</v>
      </c>
      <c r="E5" s="31" t="s">
        <v>4</v>
      </c>
      <c r="F5" s="31" t="s">
        <v>5</v>
      </c>
      <c r="G5" s="32" t="s">
        <v>8</v>
      </c>
    </row>
    <row r="6" spans="2:8" ht="24.95" customHeight="1" thickTop="1" thickBot="1" x14ac:dyDescent="0.3">
      <c r="B6" s="33" t="s">
        <v>14</v>
      </c>
      <c r="C6" s="27"/>
      <c r="D6" s="27"/>
      <c r="E6" s="27"/>
      <c r="F6" s="27"/>
      <c r="G6" s="28">
        <f>IF(((C6*C16)+(D6*D16)+(E6*E16)+(F6*F16))&gt;$G$16,$G$16,(C6*C16)+(D6*D16)+(E6*E16)+(F6*F16))</f>
        <v>0</v>
      </c>
    </row>
    <row r="7" spans="2:8" ht="30" customHeight="1" thickTop="1" thickBot="1" x14ac:dyDescent="0.3">
      <c r="B7" s="36" t="s">
        <v>15</v>
      </c>
      <c r="C7" s="44" t="str">
        <f>IF((G6&gt;C3),("CAPITAL SOCIAL INSUFICIENTE"),("CAPITAL SOCIAL OK"))</f>
        <v>CAPITAL SOCIAL OK</v>
      </c>
      <c r="D7" s="45"/>
      <c r="E7" s="45"/>
      <c r="F7" s="45"/>
      <c r="G7" s="46"/>
    </row>
    <row r="8" spans="2:8" ht="24.95" customHeight="1" thickTop="1" thickBot="1" x14ac:dyDescent="0.3">
      <c r="B8" s="11"/>
      <c r="C8" s="12"/>
      <c r="D8" s="12"/>
      <c r="E8" s="12"/>
      <c r="F8" s="12"/>
      <c r="G8" s="13"/>
    </row>
    <row r="9" spans="2:8" ht="30" customHeight="1" thickTop="1" thickBot="1" x14ac:dyDescent="0.3">
      <c r="B9" s="11"/>
      <c r="C9" s="21"/>
      <c r="D9" s="20" t="s">
        <v>10</v>
      </c>
      <c r="E9" s="12"/>
      <c r="F9" s="12"/>
      <c r="G9" s="13"/>
    </row>
    <row r="10" spans="2:8" ht="30" customHeight="1" thickTop="1" thickBot="1" x14ac:dyDescent="0.3">
      <c r="B10" s="4"/>
      <c r="C10" s="22"/>
      <c r="D10" s="23" t="s">
        <v>16</v>
      </c>
      <c r="E10" s="5"/>
      <c r="F10" s="5"/>
      <c r="G10" s="6"/>
    </row>
    <row r="11" spans="2:8" ht="30" customHeight="1" thickTop="1" thickBot="1" x14ac:dyDescent="0.3">
      <c r="B11" s="4"/>
      <c r="C11" s="19"/>
      <c r="D11" s="47" t="s">
        <v>11</v>
      </c>
      <c r="E11" s="48"/>
      <c r="F11" s="48"/>
      <c r="G11" s="48"/>
      <c r="H11" s="40"/>
    </row>
    <row r="12" spans="2:8" ht="19.5" customHeight="1" thickTop="1" x14ac:dyDescent="0.25">
      <c r="B12" s="4"/>
      <c r="C12" s="5"/>
      <c r="D12" s="24"/>
      <c r="E12" s="24"/>
      <c r="F12" s="24"/>
      <c r="G12" s="24"/>
      <c r="H12" s="24"/>
    </row>
    <row r="13" spans="2:8" ht="24.95" customHeight="1" x14ac:dyDescent="0.25">
      <c r="B13" s="43" t="s">
        <v>9</v>
      </c>
      <c r="C13" s="43"/>
      <c r="D13" s="43"/>
      <c r="E13" s="43"/>
      <c r="F13" s="43"/>
      <c r="G13" s="43"/>
    </row>
    <row r="14" spans="2:8" ht="38.25" customHeight="1" x14ac:dyDescent="0.25">
      <c r="B14" s="34" t="s">
        <v>0</v>
      </c>
      <c r="C14" s="35" t="s">
        <v>2</v>
      </c>
      <c r="D14" s="35" t="s">
        <v>3</v>
      </c>
      <c r="E14" s="35" t="s">
        <v>4</v>
      </c>
      <c r="F14" s="35" t="s">
        <v>5</v>
      </c>
      <c r="G14" s="35" t="s">
        <v>6</v>
      </c>
      <c r="H14" s="2"/>
    </row>
    <row r="15" spans="2:8" ht="24.95" customHeight="1" x14ac:dyDescent="0.25">
      <c r="B15" s="7" t="s">
        <v>7</v>
      </c>
      <c r="C15" s="8">
        <v>6000</v>
      </c>
      <c r="D15" s="8">
        <v>9000</v>
      </c>
      <c r="E15" s="8">
        <v>10000</v>
      </c>
      <c r="F15" s="8">
        <v>12000</v>
      </c>
      <c r="G15" s="8">
        <v>120000</v>
      </c>
    </row>
    <row r="16" spans="2:8" ht="24.95" customHeight="1" x14ac:dyDescent="0.25">
      <c r="B16" s="7" t="s">
        <v>1</v>
      </c>
      <c r="C16" s="39">
        <f>C15*$G$17</f>
        <v>28305</v>
      </c>
      <c r="D16" s="39">
        <f>D15*$G$17</f>
        <v>42457.5</v>
      </c>
      <c r="E16" s="39">
        <f>E15*$G$17</f>
        <v>47175</v>
      </c>
      <c r="F16" s="39">
        <f>F15*$G$17</f>
        <v>56610</v>
      </c>
      <c r="G16" s="39">
        <f>G15*$G$17</f>
        <v>566100</v>
      </c>
    </row>
    <row r="17" spans="2:7" x14ac:dyDescent="0.25">
      <c r="F17" s="38" t="s">
        <v>18</v>
      </c>
      <c r="G17" s="41">
        <v>4.7175000000000002</v>
      </c>
    </row>
    <row r="18" spans="2:7" x14ac:dyDescent="0.25">
      <c r="B18" s="3"/>
      <c r="C18" s="1"/>
      <c r="F18" s="3"/>
      <c r="G18" s="26"/>
    </row>
    <row r="19" spans="2:7" ht="32.25" customHeight="1" x14ac:dyDescent="0.25">
      <c r="G19" s="37"/>
    </row>
    <row r="20" spans="2:7" ht="26.25" customHeight="1" x14ac:dyDescent="0.25"/>
    <row r="22" spans="2:7" ht="24.95" customHeight="1" x14ac:dyDescent="0.25"/>
  </sheetData>
  <mergeCells count="5">
    <mergeCell ref="B2:G2"/>
    <mergeCell ref="B13:G13"/>
    <mergeCell ref="C7:G7"/>
    <mergeCell ref="D11:G11"/>
    <mergeCell ref="B1:G1"/>
  </mergeCells>
  <conditionalFormatting sqref="C7:G7">
    <cfRule type="containsText" dxfId="2" priority="1" operator="containsText" text="CAPITAL SOCIAL INSUFICIENTE">
      <formula>NOT(ISERROR(SEARCH("CAPITAL SOCIAL INSUFICIENTE",C7)))</formula>
    </cfRule>
    <cfRule type="containsText" dxfId="1" priority="3" operator="containsText" text="CAPITAL SOCIAL OK">
      <formula>NOT(ISERROR(SEARCH("CAPITAL SOCIAL OK",C7)))</formula>
    </cfRule>
  </conditionalFormatting>
  <conditionalFormatting sqref="J11">
    <cfRule type="containsText" dxfId="0" priority="2" operator="containsText" text="CAPITAL SOCIAL INSUFICIENTE">
      <formula>NOT(ISERROR(SEARCH("CAPITAL SOCIAL INSUFICIENTE",J11)))</formula>
    </cfRule>
  </conditionalFormatting>
  <pageMargins left="0.511811024" right="0.511811024" top="0.78740157499999996" bottom="0.78740157499999996" header="0.31496062000000002" footer="0.31496062000000002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Márcio Moraes Abreu</dc:creator>
  <cp:lastModifiedBy>Sandrigo Andreatte</cp:lastModifiedBy>
  <cp:lastPrinted>2015-12-30T11:37:02Z</cp:lastPrinted>
  <dcterms:created xsi:type="dcterms:W3CDTF">2013-10-14T19:22:31Z</dcterms:created>
  <dcterms:modified xsi:type="dcterms:W3CDTF">2025-06-02T12:59:16Z</dcterms:modified>
</cp:coreProperties>
</file>